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C20" i="2"/>
  <c r="B20" i="2"/>
  <c r="D19" i="2"/>
  <c r="C19" i="2"/>
  <c r="B19" i="2"/>
  <c r="E20" i="2" l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<sst xmlns="http://schemas.openxmlformats.org/spreadsheetml/2006/main" count="86" uniqueCount="62">
  <si>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</si>
  <si>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</si>
  <si>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</si>
  <si>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</si>
  <si>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</si>
  <si>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</si>
  <si>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</si>
  <si>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</si>
  <si>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</si>
  <si>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</si>
  <si>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</si>
  <si>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</si>
  <si>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</si>
  <si>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</si>
  <si>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</si>
  <si>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</si>
  <si>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</si>
  <si>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</si>
  <si>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</si>
  <si>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</si>
  <si>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</si>
  <si>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</si>
  <si>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</si>
  <si>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</si>
  <si>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</si>
  <si>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</si>
  <si>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</si>
  <si>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</si>
  <si>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</si>
  <si>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</si>
  <si>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</si>
  <si>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</si>
  <si>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</si>
  <si>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</si>
  <si>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</si>
  <si>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</si>
  <si>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</si>
  <si>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</si>
  <si>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</si>
  <si>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</si>
  <si>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</si>
  <si>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</si>
  <si>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</si>
  <si>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</si>
  <si>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</si>
  <si>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</si>
  <si>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</si>
  <si>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</si>
  <si>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</si>
  <si>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</si>
  <si>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</si>
  <si>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</si>
  <si>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</si>
  <si>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</si>
  <si>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</si>
  <si>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</si>
  <si>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</si>
  <si>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</si>
  <si>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</si>
  <si>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</si>
  <si>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MARZO 2014</t>
  </si>
  <si>
    <t xml:space="preserve"> 03/2014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</si>
</sst>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mmm\-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D2" sqref="D2:D26"/>
    </sheetView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6" t="s">
        <v>33</v>
      </c>
      <c r="B2" s="9" t="s">
        <v>34</v>
      </c>
      <c r="C2" s="9">
        <v>1</v>
      </c>
      <c r="D2" s="9">
        <v>31</v>
      </c>
      <c r="E2" s="9">
        <v>0</v>
      </c>
      <c r="F2" s="9">
        <v>100</v>
      </c>
      <c r="G2" s="9">
        <v>0</v>
      </c>
    </row>
    <row r="3" spans="1:7" ht="12.75" customHeight="1" x14ac:dyDescent="0.2">
      <c r="A3" s="6" t="s">
        <v>33</v>
      </c>
      <c r="B3" s="9" t="s">
        <v>35</v>
      </c>
      <c r="C3" s="9">
        <v>381.23</v>
      </c>
      <c r="D3" s="9">
        <v>11818</v>
      </c>
      <c r="E3" s="9">
        <v>2943</v>
      </c>
      <c r="F3" s="9">
        <v>75.099999999999994</v>
      </c>
      <c r="G3" s="9">
        <v>24.9</v>
      </c>
    </row>
    <row r="4" spans="1:7" ht="12.75" customHeight="1" x14ac:dyDescent="0.2">
      <c r="A4" s="6" t="s">
        <v>33</v>
      </c>
      <c r="B4" s="9" t="s">
        <v>36</v>
      </c>
      <c r="C4" s="9">
        <v>317.64999999999998</v>
      </c>
      <c r="D4" s="9">
        <v>9847</v>
      </c>
      <c r="E4" s="9">
        <v>1882</v>
      </c>
      <c r="F4" s="9">
        <v>80.89</v>
      </c>
      <c r="G4" s="9">
        <v>19.11</v>
      </c>
    </row>
    <row r="5" spans="1:7" ht="12.75" customHeight="1" x14ac:dyDescent="0.2">
      <c r="A5" s="6" t="s">
        <v>33</v>
      </c>
      <c r="B5" s="9" t="s">
        <v>37</v>
      </c>
      <c r="C5" s="9">
        <v>49</v>
      </c>
      <c r="D5" s="9">
        <v>1519</v>
      </c>
      <c r="E5" s="9">
        <v>269</v>
      </c>
      <c r="F5" s="9">
        <v>82.29</v>
      </c>
      <c r="G5" s="9">
        <v>17.71</v>
      </c>
    </row>
    <row r="6" spans="1:7" ht="12.75" customHeight="1" x14ac:dyDescent="0.2">
      <c r="A6" s="6" t="s">
        <v>33</v>
      </c>
      <c r="B6" s="9" t="s">
        <v>38</v>
      </c>
      <c r="C6" s="9">
        <v>21</v>
      </c>
      <c r="D6" s="9">
        <v>651</v>
      </c>
      <c r="E6" s="9">
        <v>81</v>
      </c>
      <c r="F6" s="9">
        <v>87.56</v>
      </c>
      <c r="G6" s="9">
        <v>12.44</v>
      </c>
    </row>
    <row r="7" spans="1:7" ht="12.75" customHeight="1" x14ac:dyDescent="0.2">
      <c r="A7" s="6" t="s">
        <v>33</v>
      </c>
      <c r="B7" s="9" t="s">
        <v>39</v>
      </c>
      <c r="C7" s="9">
        <v>240.94</v>
      </c>
      <c r="D7" s="9">
        <v>7469</v>
      </c>
      <c r="E7" s="9">
        <v>1867</v>
      </c>
      <c r="F7" s="9">
        <v>75</v>
      </c>
      <c r="G7" s="9">
        <v>25</v>
      </c>
    </row>
    <row r="8" spans="1:7" ht="12.75" customHeight="1" x14ac:dyDescent="0.2">
      <c r="A8" s="6" t="s">
        <v>33</v>
      </c>
      <c r="B8" s="9" t="s">
        <v>40</v>
      </c>
      <c r="C8" s="9">
        <v>328</v>
      </c>
      <c r="D8" s="9">
        <v>10168</v>
      </c>
      <c r="E8" s="9">
        <v>2291</v>
      </c>
      <c r="F8" s="9">
        <v>77.47</v>
      </c>
      <c r="G8" s="9">
        <v>22.53</v>
      </c>
    </row>
    <row r="9" spans="1:7" ht="12.75" customHeight="1" x14ac:dyDescent="0.2">
      <c r="A9" s="6" t="s">
        <v>33</v>
      </c>
      <c r="B9" s="9" t="s">
        <v>41</v>
      </c>
      <c r="C9" s="9">
        <v>976</v>
      </c>
      <c r="D9" s="9">
        <v>30256</v>
      </c>
      <c r="E9" s="9">
        <v>6435</v>
      </c>
      <c r="F9" s="9">
        <v>78.73</v>
      </c>
      <c r="G9" s="9">
        <v>21.27</v>
      </c>
    </row>
    <row r="10" spans="1:7" ht="12.75" customHeight="1" x14ac:dyDescent="0.2">
      <c r="A10" s="6" t="s">
        <v>33</v>
      </c>
      <c r="B10" s="9" t="s">
        <v>42</v>
      </c>
      <c r="C10" s="9">
        <v>340.48</v>
      </c>
      <c r="D10" s="9">
        <v>10555</v>
      </c>
      <c r="E10" s="9">
        <v>1854</v>
      </c>
      <c r="F10" s="9">
        <v>82.43</v>
      </c>
      <c r="G10" s="9">
        <v>17.57</v>
      </c>
    </row>
    <row r="11" spans="1:7" ht="12.75" customHeight="1" x14ac:dyDescent="0.2">
      <c r="A11" s="6" t="s">
        <v>33</v>
      </c>
      <c r="B11" s="9" t="s">
        <v>43</v>
      </c>
      <c r="C11" s="9">
        <v>59</v>
      </c>
      <c r="D11" s="9">
        <v>1829</v>
      </c>
      <c r="E11" s="9">
        <v>368</v>
      </c>
      <c r="F11" s="9">
        <v>79.88</v>
      </c>
      <c r="G11" s="9">
        <v>20.12</v>
      </c>
    </row>
    <row r="12" spans="1:7" ht="12.75" customHeight="1" x14ac:dyDescent="0.2">
      <c r="A12" s="6" t="s">
        <v>33</v>
      </c>
      <c r="B12" s="9" t="s">
        <v>44</v>
      </c>
      <c r="C12" s="9">
        <v>55</v>
      </c>
      <c r="D12" s="9">
        <v>1705</v>
      </c>
      <c r="E12" s="9">
        <v>180</v>
      </c>
      <c r="F12" s="9">
        <v>89.44</v>
      </c>
      <c r="G12" s="9">
        <v>10.56</v>
      </c>
    </row>
    <row r="13" spans="1:7" ht="12.75" customHeight="1" x14ac:dyDescent="0.2">
      <c r="A13" s="6" t="s">
        <v>33</v>
      </c>
      <c r="B13" s="9" t="s">
        <v>45</v>
      </c>
      <c r="C13" s="9">
        <v>59</v>
      </c>
      <c r="D13" s="9">
        <v>1829</v>
      </c>
      <c r="E13" s="9">
        <v>251</v>
      </c>
      <c r="F13" s="9">
        <v>86.28</v>
      </c>
      <c r="G13" s="9">
        <v>13.72</v>
      </c>
    </row>
    <row r="14" spans="1:7" ht="12.75" customHeight="1" x14ac:dyDescent="0.2">
      <c r="A14" s="6" t="s">
        <v>33</v>
      </c>
      <c r="B14" s="9" t="s">
        <v>46</v>
      </c>
      <c r="C14" s="9">
        <v>77.709999999999994</v>
      </c>
      <c r="D14" s="9">
        <v>2409</v>
      </c>
      <c r="E14" s="9">
        <v>356</v>
      </c>
      <c r="F14" s="9">
        <v>85.22</v>
      </c>
      <c r="G14" s="9">
        <v>14.78</v>
      </c>
    </row>
    <row r="15" spans="1:7" ht="12.75" customHeight="1" x14ac:dyDescent="0.2">
      <c r="A15" s="6" t="s">
        <v>33</v>
      </c>
      <c r="B15" s="9" t="s">
        <v>47</v>
      </c>
      <c r="C15" s="9">
        <v>43</v>
      </c>
      <c r="D15" s="9">
        <v>1333</v>
      </c>
      <c r="E15" s="9">
        <v>225</v>
      </c>
      <c r="F15" s="9">
        <v>83.12</v>
      </c>
      <c r="G15" s="9">
        <v>16.88</v>
      </c>
    </row>
    <row r="16" spans="1:7" ht="12.75" customHeight="1" x14ac:dyDescent="0.2">
      <c r="A16" s="6" t="s">
        <v>33</v>
      </c>
      <c r="B16" s="9" t="s">
        <v>48</v>
      </c>
      <c r="C16" s="9">
        <v>58</v>
      </c>
      <c r="D16" s="9">
        <v>1798</v>
      </c>
      <c r="E16" s="9">
        <v>280</v>
      </c>
      <c r="F16" s="9">
        <v>84.43</v>
      </c>
      <c r="G16" s="9">
        <v>15.57</v>
      </c>
    </row>
    <row r="17" spans="1:7" ht="12.75" customHeight="1" x14ac:dyDescent="0.2">
      <c r="A17" s="6" t="s">
        <v>33</v>
      </c>
      <c r="B17" s="9" t="s">
        <v>49</v>
      </c>
      <c r="C17" s="9">
        <v>55</v>
      </c>
      <c r="D17" s="9">
        <v>1705</v>
      </c>
      <c r="E17" s="9">
        <v>263</v>
      </c>
      <c r="F17" s="9">
        <v>84.57</v>
      </c>
      <c r="G17" s="9">
        <v>15.43</v>
      </c>
    </row>
    <row r="18" spans="1:7" ht="12.75" customHeight="1" x14ac:dyDescent="0.2">
      <c r="A18" s="6" t="s">
        <v>33</v>
      </c>
      <c r="B18" s="9" t="s">
        <v>50</v>
      </c>
      <c r="C18" s="9">
        <v>1</v>
      </c>
      <c r="D18" s="9">
        <v>31</v>
      </c>
      <c r="E18" s="9">
        <v>6</v>
      </c>
      <c r="F18" s="9">
        <v>80.650000000000006</v>
      </c>
      <c r="G18" s="9">
        <v>19.350000000000001</v>
      </c>
    </row>
    <row r="19" spans="1:7" ht="12.75" customHeight="1" x14ac:dyDescent="0.2">
      <c r="A19" s="6" t="s">
        <v>33</v>
      </c>
      <c r="B19" s="9" t="s">
        <v>51</v>
      </c>
      <c r="C19" s="9">
        <v>49</v>
      </c>
      <c r="D19" s="9">
        <v>1519</v>
      </c>
      <c r="E19" s="9">
        <v>146</v>
      </c>
      <c r="F19" s="9">
        <v>90.39</v>
      </c>
      <c r="G19" s="9">
        <v>9.61</v>
      </c>
    </row>
    <row r="20" spans="1:7" ht="16.5" customHeight="1" x14ac:dyDescent="0.2">
      <c r="A20" s="6" t="s">
        <v>33</v>
      </c>
      <c r="B20" s="9" t="s">
        <v>52</v>
      </c>
      <c r="C20" s="9">
        <v>2</v>
      </c>
      <c r="D20" s="9">
        <v>62</v>
      </c>
      <c r="E20" s="9">
        <v>6</v>
      </c>
      <c r="F20" s="9">
        <v>90.32</v>
      </c>
      <c r="G20" s="9">
        <v>9.68</v>
      </c>
    </row>
    <row r="21" spans="1:7" ht="12.75" customHeight="1" x14ac:dyDescent="0.2">
      <c r="A21" s="6" t="s">
        <v>33</v>
      </c>
      <c r="B21" s="9" t="s">
        <v>53</v>
      </c>
      <c r="C21" s="9">
        <v>1</v>
      </c>
      <c r="D21" s="9">
        <v>31</v>
      </c>
      <c r="E21" s="9">
        <v>1</v>
      </c>
      <c r="F21" s="9">
        <v>96.77</v>
      </c>
      <c r="G21" s="9">
        <v>3.23</v>
      </c>
    </row>
    <row r="22" spans="1:7" ht="12.75" customHeight="1" x14ac:dyDescent="0.2">
      <c r="A22" s="6" t="s">
        <v>33</v>
      </c>
      <c r="B22" s="9" t="s">
        <v>54</v>
      </c>
      <c r="C22" s="9">
        <v>192.29</v>
      </c>
      <c r="D22" s="9">
        <v>5961</v>
      </c>
      <c r="E22" s="9">
        <v>922</v>
      </c>
      <c r="F22" s="9">
        <v>84.53</v>
      </c>
      <c r="G22" s="9">
        <v>15.47</v>
      </c>
    </row>
    <row r="23" spans="1:7" ht="12.75" customHeight="1" x14ac:dyDescent="0.2">
      <c r="A23" s="6" t="s">
        <v>33</v>
      </c>
      <c r="B23" s="9" t="s">
        <v>55</v>
      </c>
      <c r="C23" s="9">
        <v>135</v>
      </c>
      <c r="D23" s="9">
        <v>4185</v>
      </c>
      <c r="E23" s="9">
        <v>679</v>
      </c>
      <c r="F23" s="9">
        <v>83.78</v>
      </c>
      <c r="G23" s="9">
        <v>16.22</v>
      </c>
    </row>
    <row r="24" spans="1:7" ht="12.75" customHeight="1" x14ac:dyDescent="0.2">
      <c r="A24" s="6" t="s">
        <v>33</v>
      </c>
      <c r="B24" s="9" t="s">
        <v>56</v>
      </c>
      <c r="C24" s="9">
        <v>242.35</v>
      </c>
      <c r="D24" s="9">
        <v>7513</v>
      </c>
      <c r="E24" s="9">
        <v>782</v>
      </c>
      <c r="F24" s="9">
        <v>89.59</v>
      </c>
      <c r="G24" s="9">
        <v>10.41</v>
      </c>
    </row>
    <row r="25" spans="1:7" ht="12.75" customHeight="1" x14ac:dyDescent="0.2">
      <c r="A25" s="6" t="s">
        <v>33</v>
      </c>
      <c r="B25" s="9" t="s">
        <v>57</v>
      </c>
      <c r="C25" s="9">
        <v>93</v>
      </c>
      <c r="D25" s="9">
        <v>2883</v>
      </c>
      <c r="E25" s="9">
        <v>396</v>
      </c>
      <c r="F25" s="9">
        <v>86.26</v>
      </c>
      <c r="G25" s="9">
        <v>13.74</v>
      </c>
    </row>
    <row r="26" spans="1:7" ht="12.75" customHeight="1" x14ac:dyDescent="0.2">
      <c r="A26" s="6" t="s">
        <v>33</v>
      </c>
      <c r="B26" s="9" t="s">
        <v>58</v>
      </c>
      <c r="C26" s="9">
        <v>158</v>
      </c>
      <c r="D26" s="9">
        <v>4898</v>
      </c>
      <c r="E26" s="9">
        <v>640</v>
      </c>
      <c r="F26" s="9">
        <v>86.93</v>
      </c>
      <c r="G26" s="9">
        <v>13.07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B31" sqref="B31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10" t="s">
        <v>60</v>
      </c>
      <c r="B2" s="11"/>
      <c r="C2" s="11"/>
      <c r="D2" s="11"/>
      <c r="E2" s="11"/>
      <c r="F2" s="12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5" t="s">
        <v>61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7" t="s">
        <v>12</v>
      </c>
      <c r="B6" s="7">
        <f>datiEstrattiAREAS!C3</f>
        <v>381.23</v>
      </c>
      <c r="C6" s="7">
        <f>datiEstrattiAREAS!D3</f>
        <v>11818</v>
      </c>
      <c r="D6" s="7">
        <f>datiEstrattiAREAS!E3</f>
        <v>2943</v>
      </c>
      <c r="E6" s="8">
        <f>D6/C6*100</f>
        <v>24.902690810627856</v>
      </c>
      <c r="F6" s="8">
        <f>(C6-D6)/C6*100</f>
        <v>75.09730918937214</v>
      </c>
    </row>
    <row r="7" spans="1:6" x14ac:dyDescent="0.2">
      <c r="A7" s="7" t="s">
        <v>13</v>
      </c>
      <c r="B7" s="7">
        <f>datiEstrattiAREAS!C4+datiEstrattiAREAS!C5+datiEstrattiAREAS!C6</f>
        <v>387.65</v>
      </c>
      <c r="C7" s="7">
        <f>datiEstrattiAREAS!D4+datiEstrattiAREAS!D5+datiEstrattiAREAS!D6</f>
        <v>12017</v>
      </c>
      <c r="D7" s="7">
        <f>datiEstrattiAREAS!E4+datiEstrattiAREAS!E5+datiEstrattiAREAS!E6</f>
        <v>2232</v>
      </c>
      <c r="E7" s="8">
        <f>D7/C7*100</f>
        <v>18.573687276358491</v>
      </c>
      <c r="F7" s="8">
        <f>(C7-D7)/C7*100</f>
        <v>81.426312723641502</v>
      </c>
    </row>
    <row r="8" spans="1:6" x14ac:dyDescent="0.2">
      <c r="A8" s="7" t="s">
        <v>14</v>
      </c>
      <c r="B8" s="7">
        <f>datiEstrattiAREAS!C8</f>
        <v>328</v>
      </c>
      <c r="C8" s="7">
        <f>datiEstrattiAREAS!D8</f>
        <v>10168</v>
      </c>
      <c r="D8" s="7">
        <f>+datiEstrattiAREAS!E8</f>
        <v>2291</v>
      </c>
      <c r="E8" s="8">
        <f t="shared" ref="E8:E22" si="0">D8/C8*100</f>
        <v>22.53147128245476</v>
      </c>
      <c r="F8" s="8">
        <f t="shared" ref="F8:F22" si="1">(C8-D8)/C8*100</f>
        <v>77.46852871754524</v>
      </c>
    </row>
    <row r="9" spans="1:6" x14ac:dyDescent="0.2">
      <c r="A9" s="7" t="s">
        <v>15</v>
      </c>
      <c r="B9" s="7">
        <f>datiEstrattiAREAS!C7+datiEstrattiAREAS!C9+datiEstrattiAREAS!C10+datiEstrattiAREAS!C2</f>
        <v>1558.42</v>
      </c>
      <c r="C9" s="7">
        <f>datiEstrattiAREAS!D7+datiEstrattiAREAS!D9+datiEstrattiAREAS!D10+datiEstrattiAREAS!D2</f>
        <v>48311</v>
      </c>
      <c r="D9" s="7">
        <f>datiEstrattiAREAS!E7+datiEstrattiAREAS!E9+datiEstrattiAREAS!E10+datiEstrattiAREAS!E2</f>
        <v>10156</v>
      </c>
      <c r="E9" s="8">
        <f t="shared" si="0"/>
        <v>21.02212746579454</v>
      </c>
      <c r="F9" s="8">
        <f t="shared" si="1"/>
        <v>78.97787253420546</v>
      </c>
    </row>
    <row r="10" spans="1:6" x14ac:dyDescent="0.2">
      <c r="A10" s="7" t="s">
        <v>16</v>
      </c>
      <c r="B10" s="7">
        <f>datiEstrattiAREAS!C11</f>
        <v>59</v>
      </c>
      <c r="C10" s="7">
        <f>datiEstrattiAREAS!D11</f>
        <v>1829</v>
      </c>
      <c r="D10" s="7">
        <f>datiEstrattiAREAS!E11</f>
        <v>368</v>
      </c>
      <c r="E10" s="8">
        <f t="shared" si="0"/>
        <v>20.120284308365228</v>
      </c>
      <c r="F10" s="8">
        <f t="shared" si="1"/>
        <v>79.879715691634772</v>
      </c>
    </row>
    <row r="11" spans="1:6" x14ac:dyDescent="0.2">
      <c r="A11" s="7" t="s">
        <v>17</v>
      </c>
      <c r="B11" s="7">
        <f>datiEstrattiAREAS!C12</f>
        <v>55</v>
      </c>
      <c r="C11" s="7">
        <f>datiEstrattiAREAS!D12</f>
        <v>1705</v>
      </c>
      <c r="D11" s="7">
        <f>datiEstrattiAREAS!E12</f>
        <v>180</v>
      </c>
      <c r="E11" s="8">
        <f t="shared" si="0"/>
        <v>10.557184750733137</v>
      </c>
      <c r="F11" s="8">
        <f t="shared" si="1"/>
        <v>89.442815249266857</v>
      </c>
    </row>
    <row r="12" spans="1:6" x14ac:dyDescent="0.2">
      <c r="A12" s="7" t="s">
        <v>18</v>
      </c>
      <c r="B12" s="7">
        <f>datiEstrattiAREAS!C13</f>
        <v>59</v>
      </c>
      <c r="C12" s="7">
        <f>datiEstrattiAREAS!D13</f>
        <v>1829</v>
      </c>
      <c r="D12" s="7">
        <f>datiEstrattiAREAS!E13</f>
        <v>251</v>
      </c>
      <c r="E12" s="8">
        <f t="shared" si="0"/>
        <v>13.723346090759977</v>
      </c>
      <c r="F12" s="8">
        <f t="shared" si="1"/>
        <v>86.276653909240025</v>
      </c>
    </row>
    <row r="13" spans="1:6" x14ac:dyDescent="0.2">
      <c r="A13" s="7" t="s">
        <v>19</v>
      </c>
      <c r="B13" s="7">
        <f>datiEstrattiAREAS!C14</f>
        <v>77.709999999999994</v>
      </c>
      <c r="C13" s="7">
        <f>datiEstrattiAREAS!D14</f>
        <v>2409</v>
      </c>
      <c r="D13" s="7">
        <f>datiEstrattiAREAS!E14</f>
        <v>356</v>
      </c>
      <c r="E13" s="8">
        <f t="shared" si="0"/>
        <v>14.777916147779161</v>
      </c>
      <c r="F13" s="8">
        <f t="shared" si="1"/>
        <v>85.222083852220848</v>
      </c>
    </row>
    <row r="14" spans="1:6" x14ac:dyDescent="0.2">
      <c r="A14" s="7" t="s">
        <v>20</v>
      </c>
      <c r="B14" s="7">
        <f>datiEstrattiAREAS!C15</f>
        <v>43</v>
      </c>
      <c r="C14" s="7">
        <f>datiEstrattiAREAS!D15</f>
        <v>1333</v>
      </c>
      <c r="D14" s="7">
        <f>datiEstrattiAREAS!E15</f>
        <v>225</v>
      </c>
      <c r="E14" s="8">
        <f t="shared" si="0"/>
        <v>16.879219804951237</v>
      </c>
      <c r="F14" s="8">
        <f t="shared" si="1"/>
        <v>83.120780195048766</v>
      </c>
    </row>
    <row r="15" spans="1:6" x14ac:dyDescent="0.2">
      <c r="A15" s="7" t="s">
        <v>21</v>
      </c>
      <c r="B15" s="7">
        <f>+datiEstrattiAREAS!C16+datiEstrattiAREAS!C21</f>
        <v>59</v>
      </c>
      <c r="C15" s="7">
        <f>+datiEstrattiAREAS!D16+datiEstrattiAREAS!D21</f>
        <v>1829</v>
      </c>
      <c r="D15" s="7">
        <f>+datiEstrattiAREAS!E16+datiEstrattiAREAS!E21</f>
        <v>281</v>
      </c>
      <c r="E15" s="8">
        <f t="shared" si="0"/>
        <v>15.363586659376708</v>
      </c>
      <c r="F15" s="8">
        <f t="shared" si="1"/>
        <v>84.636413340623292</v>
      </c>
    </row>
    <row r="16" spans="1:6" x14ac:dyDescent="0.2">
      <c r="A16" s="7" t="s">
        <v>22</v>
      </c>
      <c r="B16" s="7">
        <f>datiEstrattiAREAS!C17</f>
        <v>55</v>
      </c>
      <c r="C16" s="7">
        <f>datiEstrattiAREAS!D17</f>
        <v>1705</v>
      </c>
      <c r="D16" s="7">
        <f>datiEstrattiAREAS!E17</f>
        <v>263</v>
      </c>
      <c r="E16" s="8">
        <f t="shared" si="0"/>
        <v>15.425219941348974</v>
      </c>
      <c r="F16" s="8">
        <f t="shared" si="1"/>
        <v>84.574780058651015</v>
      </c>
    </row>
    <row r="17" spans="1:6" x14ac:dyDescent="0.2">
      <c r="A17" s="7" t="s">
        <v>23</v>
      </c>
      <c r="B17" s="7">
        <f>datiEstrattiAREAS!C19</f>
        <v>49</v>
      </c>
      <c r="C17" s="7">
        <f>datiEstrattiAREAS!D19</f>
        <v>1519</v>
      </c>
      <c r="D17" s="7">
        <f>datiEstrattiAREAS!E19</f>
        <v>146</v>
      </c>
      <c r="E17" s="8">
        <f t="shared" si="0"/>
        <v>9.6115865701119159</v>
      </c>
      <c r="F17" s="8">
        <f t="shared" si="1"/>
        <v>90.388413429888075</v>
      </c>
    </row>
    <row r="18" spans="1:6" x14ac:dyDescent="0.2">
      <c r="A18" s="7" t="s">
        <v>24</v>
      </c>
      <c r="B18" s="7">
        <f>datiEstrattiAREAS!C23+datiEstrattiAREAS!C18</f>
        <v>136</v>
      </c>
      <c r="C18" s="7">
        <f>datiEstrattiAREAS!D23+datiEstrattiAREAS!D18</f>
        <v>4216</v>
      </c>
      <c r="D18" s="7">
        <f>datiEstrattiAREAS!E23+datiEstrattiAREAS!E18</f>
        <v>685</v>
      </c>
      <c r="E18" s="8">
        <f t="shared" si="0"/>
        <v>16.24762808349146</v>
      </c>
      <c r="F18" s="8">
        <f t="shared" si="1"/>
        <v>83.752371916508537</v>
      </c>
    </row>
    <row r="19" spans="1:6" x14ac:dyDescent="0.2">
      <c r="A19" s="7" t="s">
        <v>25</v>
      </c>
      <c r="B19" s="7">
        <f>datiEstrattiAREAS!C24</f>
        <v>242.35</v>
      </c>
      <c r="C19" s="7">
        <f>datiEstrattiAREAS!D24</f>
        <v>7513</v>
      </c>
      <c r="D19" s="7">
        <f>datiEstrattiAREAS!E24</f>
        <v>782</v>
      </c>
      <c r="E19" s="8">
        <f t="shared" si="0"/>
        <v>10.408625049913484</v>
      </c>
      <c r="F19" s="8">
        <f t="shared" si="1"/>
        <v>89.591374950086518</v>
      </c>
    </row>
    <row r="20" spans="1:6" x14ac:dyDescent="0.2">
      <c r="A20" s="7" t="s">
        <v>59</v>
      </c>
      <c r="B20" s="7">
        <f>datiEstrattiAREAS!C26</f>
        <v>158</v>
      </c>
      <c r="C20" s="7">
        <f>datiEstrattiAREAS!D26</f>
        <v>4898</v>
      </c>
      <c r="D20" s="7">
        <f>datiEstrattiAREAS!E26</f>
        <v>640</v>
      </c>
      <c r="E20" s="8">
        <f>D20/C20*100</f>
        <v>13.066557778685178</v>
      </c>
      <c r="F20" s="8">
        <f t="shared" si="1"/>
        <v>86.933442221314834</v>
      </c>
    </row>
    <row r="21" spans="1:6" x14ac:dyDescent="0.2">
      <c r="A21" s="7" t="s">
        <v>26</v>
      </c>
      <c r="B21" s="7">
        <f>datiEstrattiAREAS!C25</f>
        <v>93</v>
      </c>
      <c r="C21" s="7">
        <f>datiEstrattiAREAS!D25</f>
        <v>2883</v>
      </c>
      <c r="D21" s="7">
        <f>datiEstrattiAREAS!E25</f>
        <v>396</v>
      </c>
      <c r="E21" s="8">
        <f t="shared" si="0"/>
        <v>13.735691987513007</v>
      </c>
      <c r="F21" s="8">
        <f t="shared" si="1"/>
        <v>86.264308012486993</v>
      </c>
    </row>
    <row r="22" spans="1:6" x14ac:dyDescent="0.2">
      <c r="A22" s="7" t="s">
        <v>27</v>
      </c>
      <c r="B22" s="7">
        <f>datiEstrattiAREAS!C20+datiEstrattiAREAS!C22</f>
        <v>194.29</v>
      </c>
      <c r="C22" s="7">
        <f>datiEstrattiAREAS!D20+datiEstrattiAREAS!D22</f>
        <v>6023</v>
      </c>
      <c r="D22" s="7">
        <f>datiEstrattiAREAS!E20+datiEstrattiAREAS!E22</f>
        <v>928</v>
      </c>
      <c r="E22" s="8">
        <f t="shared" si="0"/>
        <v>15.407604183961482</v>
      </c>
      <c r="F22" s="8">
        <f t="shared" si="1"/>
        <v>84.592395816038518</v>
      </c>
    </row>
    <row r="24" spans="1:6" x14ac:dyDescent="0.2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2015-02-13T10:38:09Z</dcterms:modified>
</cp:coreProperties>
</file>